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0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2558\Downloads\"/>
    </mc:Choice>
  </mc:AlternateContent>
  <xr:revisionPtr revIDLastSave="0" documentId="8_{7F22269D-4ECB-48CF-B43F-2012C1A380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IGAMOS HACIENDO HISTORIA OAX" sheetId="13" r:id="rId1"/>
    <sheet name="PVEM" sheetId="5" r:id="rId2"/>
    <sheet name="MORENA" sheetId="9" r:id="rId3"/>
    <sheet name="FXM" sheetId="11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3" l="1"/>
  <c r="L6" i="13"/>
  <c r="K22" i="13"/>
  <c r="L22" i="13"/>
  <c r="K16" i="13"/>
  <c r="L16" i="13"/>
  <c r="K17" i="13"/>
  <c r="L17" i="13"/>
  <c r="K20" i="13"/>
  <c r="L20" i="13"/>
  <c r="K24" i="13"/>
  <c r="L24" i="13"/>
  <c r="K8" i="13"/>
  <c r="L8" i="13"/>
  <c r="K23" i="13"/>
  <c r="L23" i="13"/>
  <c r="K13" i="13"/>
  <c r="L13" i="13"/>
  <c r="K11" i="13"/>
  <c r="L11" i="13"/>
  <c r="K9" i="13"/>
  <c r="L9" i="13"/>
  <c r="K10" i="13"/>
  <c r="L10" i="13"/>
  <c r="K14" i="13"/>
  <c r="L14" i="13"/>
  <c r="K21" i="13"/>
  <c r="L21" i="13"/>
  <c r="K7" i="13"/>
  <c r="L7" i="13"/>
  <c r="K19" i="13"/>
  <c r="L19" i="13"/>
  <c r="K12" i="13"/>
  <c r="L12" i="13"/>
  <c r="K25" i="13"/>
  <c r="L25" i="13"/>
  <c r="K18" i="13"/>
  <c r="L18" i="13"/>
  <c r="K26" i="13"/>
  <c r="L26" i="13"/>
  <c r="K15" i="13"/>
  <c r="L15" i="13"/>
  <c r="E6" i="11"/>
  <c r="E7" i="11"/>
  <c r="E5" i="11"/>
  <c r="E8" i="11"/>
  <c r="E5" i="9"/>
  <c r="E8" i="9"/>
  <c r="E6" i="9"/>
  <c r="E7" i="9"/>
  <c r="E8" i="5"/>
  <c r="E5" i="5"/>
  <c r="E7" i="5"/>
  <c r="E6" i="5"/>
</calcChain>
</file>

<file path=xl/sharedStrings.xml><?xml version="1.0" encoding="utf-8"?>
<sst xmlns="http://schemas.openxmlformats.org/spreadsheetml/2006/main" count="118" uniqueCount="52">
  <si>
    <t>TABLAS DE COMPETITIVIDAD PARA EL PROCESO ELECTORAL 2023-2024</t>
  </si>
  <si>
    <t>DIPUTACIONES POR MR</t>
  </si>
  <si>
    <t>COALICIÓN PARCIAL "SIGAMOS HACIENDO HISTORIA EN OAXACA"</t>
  </si>
  <si>
    <t>CONSECUTIVO</t>
  </si>
  <si>
    <t>ID DISTRITO LOCAL</t>
  </si>
  <si>
    <t>CABECERA</t>
  </si>
  <si>
    <t>VOTACIÓN VALIDA EMITIDA</t>
  </si>
  <si>
    <t>PVEM</t>
  </si>
  <si>
    <t>MORENA</t>
  </si>
  <si>
    <t>FXMO</t>
  </si>
  <si>
    <t>TVPP-COALICIÓN</t>
  </si>
  <si>
    <t>C0MP. COALICIÓN</t>
  </si>
  <si>
    <t>RECIBIDOS</t>
  </si>
  <si>
    <t>% PVEM</t>
  </si>
  <si>
    <t>% MORENA</t>
  </si>
  <si>
    <t>% FXMO</t>
  </si>
  <si>
    <t>% COALICIÓN</t>
  </si>
  <si>
    <t>SEGMENTOS</t>
  </si>
  <si>
    <t>DTTO. 11 MATIAS ROMERO AVENDAÑO</t>
  </si>
  <si>
    <t>S1</t>
  </si>
  <si>
    <t>DTTO. 18 SANTO DOMINGO TEHUANTEPEC</t>
  </si>
  <si>
    <t>DTTO. 9 IXTLAN DE JUAREZ</t>
  </si>
  <si>
    <t>DTTO. 14 VILLA DE ETLA</t>
  </si>
  <si>
    <t>DTTO. 15 SANTA CRUZ XOXOCOTLAN</t>
  </si>
  <si>
    <t>DTTO. 13 OAXACA DE JUAREZ</t>
  </si>
  <si>
    <t>DTTO. 21 OCOTLAN DE MORELOS</t>
  </si>
  <si>
    <t>DTTO. 12 SANTA LUCIA DEL CAMINO</t>
  </si>
  <si>
    <t>DTTO. 16 ZIMATLAN DE ALVAREZ</t>
  </si>
  <si>
    <t>DTTO. 25 SAN PEDRO POCHUTLA</t>
  </si>
  <si>
    <t>DTTO. 5 ASUNCION NOCHIXTLAN</t>
  </si>
  <si>
    <t>S2</t>
  </si>
  <si>
    <t>DTTO. 6 HEROICA CIUDAD DE HUAJUAPAN DE LEON</t>
  </si>
  <si>
    <t>DTTO. 23 PUERTO ESCONDIDO</t>
  </si>
  <si>
    <t>DTTO. 20 HEROICA CIUDAD DE JUCHITAN DE ZARAGOZA</t>
  </si>
  <si>
    <t>DTTO. 7 PUTLA VILLA DE GUERRERO ***</t>
  </si>
  <si>
    <t>DTTO. 17 TLACOLULA DE MATAMOROS</t>
  </si>
  <si>
    <t>DTTO. 4 TEOTITLAN DE FLORES MAGON</t>
  </si>
  <si>
    <t>DTTO. 10 SAN PEDRO Y SAN PABLO AYUTLA</t>
  </si>
  <si>
    <t>DTTO. 8 HEROICA CIUDAD DE TLAXIACO ***</t>
  </si>
  <si>
    <t>DTTO. 22 SANTIAGO PINOTEPA NACIONAL</t>
  </si>
  <si>
    <t>DTTO. 24 MIAHUATLAN DE PORFIRIO DIAZ</t>
  </si>
  <si>
    <t>a) *** Los asteriscos indican la distribución de los votos recibidos por la candidatura independiente postulada en el otrora Dtto. VII durante el Proceso Electoral Ordinario 2020-2021.</t>
  </si>
  <si>
    <t>b) Los Partidos Políticos integrantes no contemplan los Distritos Electorales Locales 1, 2, 3 y 19 en el Convenio de Coalición.</t>
  </si>
  <si>
    <t>TOTAL DE VOTACIÓN (PVEM)</t>
  </si>
  <si>
    <t>DTTO. 3 LOMA BONITA</t>
  </si>
  <si>
    <t>DTTO. 1 SAN FELIPE JALAPA DE DIAZ</t>
  </si>
  <si>
    <t>DTTO. 2 SAN JUAN BAUTISTA TUXTEPEC</t>
  </si>
  <si>
    <t>DTTO. 19 CIUDAD IXTEPEC</t>
  </si>
  <si>
    <t>*** Los asteriscos indican la distribución de los votos recibidos por la candidatura independiente postulada en el otrora Dtto. VII durante el Proceso Electoral Ordinario 2020-2021.</t>
  </si>
  <si>
    <t>TOTAL DE VOTACIÓN (MORENA)</t>
  </si>
  <si>
    <t>TOTAL DE VOTACIÓN (FXMO)</t>
  </si>
  <si>
    <t>SEGMENTO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</si>
</sst>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Heebo"/>
      <charset val="177"/>
    </font>
    <font>
      <sz val="11"/>
      <color theme="1"/>
      <name val="Heebo"/>
    </font>
    <font>
      <sz val="11"/>
      <color theme="1"/>
      <name val="Heebo"/>
      <charset val="177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/>
    <xf numFmtId="10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10" fontId="3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/>
    <xf numFmtId="10" fontId="3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wrapText="1"/>
    </xf>
    <xf numFmtId="3" fontId="3" fillId="0" borderId="4" xfId="0" applyNumberFormat="1" applyFont="1" applyBorder="1"/>
    <xf numFmtId="10" fontId="3" fillId="0" borderId="4" xfId="0" applyNumberFormat="1" applyFont="1" applyBorder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9" fontId="0" fillId="0" borderId="0" xfId="0" applyNumberFormat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2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2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2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799406</xdr:colOff>
      <xdr:row>2</xdr:row>
      <xdr:rowOff>150158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780356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workbookViewId="0">
      <selection activeCell="M16" sqref="M16"/>
    </sheetView>
  </sheetViews>
  <sheetFormatPr defaultColWidth="11.42578125" defaultRowHeight="15"/>
  <cols>
    <col min="1" max="2" width="15.5703125" customWidth="1"/>
    <col min="3" max="3" width="59.140625" bestFit="1" customWidth="1"/>
    <col min="7" max="7" width="13.7109375" bestFit="1" customWidth="1"/>
    <col min="8" max="8" width="16.140625" bestFit="1" customWidth="1"/>
    <col min="9" max="9" width="13.7109375" bestFit="1" customWidth="1"/>
    <col min="11" max="11" width="13.7109375" bestFit="1" customWidth="1"/>
    <col min="12" max="12" width="13.7109375" customWidth="1"/>
    <col min="13" max="13" width="12.42578125" customWidth="1"/>
  </cols>
  <sheetData>
    <row r="1" spans="1:1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>
      <c r="A4" s="26" t="s">
        <v>3</v>
      </c>
      <c r="B4" s="24" t="s">
        <v>4</v>
      </c>
      <c r="C4" s="26" t="s">
        <v>5</v>
      </c>
      <c r="D4" s="24" t="s">
        <v>6</v>
      </c>
      <c r="E4" s="27" t="s">
        <v>7</v>
      </c>
      <c r="F4" s="27"/>
      <c r="G4" s="27" t="s">
        <v>8</v>
      </c>
      <c r="H4" s="27"/>
      <c r="I4" s="27" t="s">
        <v>9</v>
      </c>
      <c r="J4" s="27"/>
      <c r="K4" s="24" t="s">
        <v>10</v>
      </c>
      <c r="L4" s="24" t="s">
        <v>11</v>
      </c>
      <c r="M4" s="24"/>
    </row>
    <row r="5" spans="1:13" ht="38.25" customHeight="1">
      <c r="A5" s="26"/>
      <c r="B5" s="24"/>
      <c r="C5" s="26"/>
      <c r="D5" s="24"/>
      <c r="E5" s="2" t="s">
        <v>12</v>
      </c>
      <c r="F5" s="2" t="s">
        <v>13</v>
      </c>
      <c r="G5" s="2" t="s">
        <v>12</v>
      </c>
      <c r="H5" s="2" t="s">
        <v>14</v>
      </c>
      <c r="I5" s="2" t="s">
        <v>12</v>
      </c>
      <c r="J5" s="2" t="s">
        <v>15</v>
      </c>
      <c r="K5" s="24"/>
      <c r="L5" s="2" t="s">
        <v>16</v>
      </c>
      <c r="M5" s="2" t="s">
        <v>17</v>
      </c>
    </row>
    <row r="6" spans="1:13">
      <c r="A6" s="3">
        <v>1</v>
      </c>
      <c r="B6" s="3">
        <v>11</v>
      </c>
      <c r="C6" s="4" t="s">
        <v>18</v>
      </c>
      <c r="D6" s="5">
        <v>68484</v>
      </c>
      <c r="E6" s="6">
        <v>2195</v>
      </c>
      <c r="F6" s="7">
        <v>3.2051282051282048E-2</v>
      </c>
      <c r="G6" s="6">
        <v>39814</v>
      </c>
      <c r="H6" s="7">
        <v>0.58140000000000003</v>
      </c>
      <c r="I6" s="8">
        <v>1492</v>
      </c>
      <c r="J6" s="7">
        <v>2.1786110624379417E-2</v>
      </c>
      <c r="K6" s="8">
        <f t="shared" ref="K6:K26" si="0">E6+G6+I6</f>
        <v>43501</v>
      </c>
      <c r="L6" s="7">
        <f t="shared" ref="L6:L26" si="1">+K6/D6</f>
        <v>0.63519946264820981</v>
      </c>
      <c r="M6" s="9" t="s">
        <v>19</v>
      </c>
    </row>
    <row r="7" spans="1:13">
      <c r="A7" s="3">
        <v>2</v>
      </c>
      <c r="B7" s="3">
        <v>18</v>
      </c>
      <c r="C7" s="4" t="s">
        <v>20</v>
      </c>
      <c r="D7" s="5">
        <v>65479</v>
      </c>
      <c r="E7" s="6">
        <v>2350</v>
      </c>
      <c r="F7" s="7">
        <v>3.5889369110707246E-2</v>
      </c>
      <c r="G7" s="8">
        <v>37874</v>
      </c>
      <c r="H7" s="7">
        <v>0.57841445348890486</v>
      </c>
      <c r="I7" s="8">
        <v>1358</v>
      </c>
      <c r="J7" s="7">
        <v>2.073947372440019E-2</v>
      </c>
      <c r="K7" s="8">
        <f t="shared" si="0"/>
        <v>41582</v>
      </c>
      <c r="L7" s="7">
        <f t="shared" si="1"/>
        <v>0.63504329632401224</v>
      </c>
      <c r="M7" s="9" t="s">
        <v>19</v>
      </c>
    </row>
    <row r="8" spans="1:13">
      <c r="A8" s="3">
        <v>3</v>
      </c>
      <c r="B8" s="3">
        <v>9</v>
      </c>
      <c r="C8" s="4" t="s">
        <v>21</v>
      </c>
      <c r="D8" s="5">
        <v>46136</v>
      </c>
      <c r="E8" s="6">
        <v>897</v>
      </c>
      <c r="F8" s="7">
        <v>1.94425177735391E-2</v>
      </c>
      <c r="G8" s="8">
        <v>26106</v>
      </c>
      <c r="H8" s="7">
        <v>0.56584879486734874</v>
      </c>
      <c r="I8" s="8">
        <v>1000</v>
      </c>
      <c r="J8" s="7">
        <v>2.1675047685104906E-2</v>
      </c>
      <c r="K8" s="8">
        <f t="shared" si="0"/>
        <v>28003</v>
      </c>
      <c r="L8" s="7">
        <f t="shared" si="1"/>
        <v>0.60696636032599272</v>
      </c>
      <c r="M8" s="9" t="s">
        <v>19</v>
      </c>
    </row>
    <row r="9" spans="1:13">
      <c r="A9" s="3">
        <v>4</v>
      </c>
      <c r="B9" s="3">
        <v>14</v>
      </c>
      <c r="C9" s="4" t="s">
        <v>22</v>
      </c>
      <c r="D9" s="5">
        <v>45412</v>
      </c>
      <c r="E9" s="6">
        <v>1438</v>
      </c>
      <c r="F9" s="7">
        <v>3.1665639038139702E-2</v>
      </c>
      <c r="G9" s="8">
        <v>22857</v>
      </c>
      <c r="H9" s="7">
        <v>0.50332511230511756</v>
      </c>
      <c r="I9" s="8">
        <v>1017</v>
      </c>
      <c r="J9" s="7">
        <v>2.2394961684136353E-2</v>
      </c>
      <c r="K9" s="8">
        <f t="shared" si="0"/>
        <v>25312</v>
      </c>
      <c r="L9" s="7">
        <f t="shared" si="1"/>
        <v>0.55738571302739359</v>
      </c>
      <c r="M9" s="9" t="s">
        <v>19</v>
      </c>
    </row>
    <row r="10" spans="1:13">
      <c r="A10" s="3">
        <v>5</v>
      </c>
      <c r="B10" s="3">
        <v>15</v>
      </c>
      <c r="C10" s="4" t="s">
        <v>23</v>
      </c>
      <c r="D10" s="5">
        <v>73283</v>
      </c>
      <c r="E10" s="6">
        <v>3583</v>
      </c>
      <c r="F10" s="7">
        <v>4.8892649045481219E-2</v>
      </c>
      <c r="G10" s="8">
        <v>30520</v>
      </c>
      <c r="H10" s="7">
        <v>0.41646766644378641</v>
      </c>
      <c r="I10" s="8">
        <v>6716</v>
      </c>
      <c r="J10" s="7">
        <v>9.1644719784943304E-2</v>
      </c>
      <c r="K10" s="8">
        <f t="shared" si="0"/>
        <v>40819</v>
      </c>
      <c r="L10" s="7">
        <f t="shared" si="1"/>
        <v>0.55700503527421097</v>
      </c>
      <c r="M10" s="9" t="s">
        <v>19</v>
      </c>
    </row>
    <row r="11" spans="1:13">
      <c r="A11" s="3">
        <v>6</v>
      </c>
      <c r="B11" s="3">
        <v>13</v>
      </c>
      <c r="C11" s="4" t="s">
        <v>24</v>
      </c>
      <c r="D11" s="5">
        <v>72816</v>
      </c>
      <c r="E11" s="6">
        <v>2255</v>
      </c>
      <c r="F11" s="7">
        <v>3.0968468468468468E-2</v>
      </c>
      <c r="G11" s="8">
        <v>35816</v>
      </c>
      <c r="H11" s="7">
        <v>0.491869918699187</v>
      </c>
      <c r="I11" s="8">
        <v>2248</v>
      </c>
      <c r="J11" s="7">
        <v>3.087233575038453E-2</v>
      </c>
      <c r="K11" s="8">
        <f t="shared" si="0"/>
        <v>40319</v>
      </c>
      <c r="L11" s="7">
        <f t="shared" si="1"/>
        <v>0.55371072291804002</v>
      </c>
      <c r="M11" s="9" t="s">
        <v>19</v>
      </c>
    </row>
    <row r="12" spans="1:13">
      <c r="A12" s="3">
        <v>7</v>
      </c>
      <c r="B12" s="3">
        <v>21</v>
      </c>
      <c r="C12" s="4" t="s">
        <v>25</v>
      </c>
      <c r="D12" s="5">
        <v>57058</v>
      </c>
      <c r="E12" s="6">
        <v>10961</v>
      </c>
      <c r="F12" s="7">
        <v>0.19210277261733674</v>
      </c>
      <c r="G12" s="8">
        <v>17888</v>
      </c>
      <c r="H12" s="7">
        <v>0.31350555575028916</v>
      </c>
      <c r="I12" s="8">
        <v>1897</v>
      </c>
      <c r="J12" s="7">
        <v>3.3246871604332436E-2</v>
      </c>
      <c r="K12" s="8">
        <f t="shared" si="0"/>
        <v>30746</v>
      </c>
      <c r="L12" s="7">
        <f t="shared" si="1"/>
        <v>0.53885519997195841</v>
      </c>
      <c r="M12" s="9" t="s">
        <v>19</v>
      </c>
    </row>
    <row r="13" spans="1:13">
      <c r="A13" s="3">
        <v>8</v>
      </c>
      <c r="B13" s="3">
        <v>12</v>
      </c>
      <c r="C13" s="4" t="s">
        <v>26</v>
      </c>
      <c r="D13" s="5">
        <v>78549</v>
      </c>
      <c r="E13" s="6">
        <v>1166</v>
      </c>
      <c r="F13" s="7">
        <v>1.4844237355026799E-2</v>
      </c>
      <c r="G13" s="8">
        <v>37938</v>
      </c>
      <c r="H13" s="7">
        <v>0.48298514303173817</v>
      </c>
      <c r="I13" s="8">
        <v>3106</v>
      </c>
      <c r="J13" s="7">
        <v>3.9542196590663152E-2</v>
      </c>
      <c r="K13" s="8">
        <f t="shared" si="0"/>
        <v>42210</v>
      </c>
      <c r="L13" s="7">
        <f t="shared" si="1"/>
        <v>0.5373715769774281</v>
      </c>
      <c r="M13" s="9" t="s">
        <v>19</v>
      </c>
    </row>
    <row r="14" spans="1:13">
      <c r="A14" s="3">
        <v>9</v>
      </c>
      <c r="B14" s="3">
        <v>16</v>
      </c>
      <c r="C14" s="4" t="s">
        <v>27</v>
      </c>
      <c r="D14" s="10">
        <v>50412</v>
      </c>
      <c r="E14" s="11">
        <v>6784</v>
      </c>
      <c r="F14" s="12">
        <v>0.13457113385701816</v>
      </c>
      <c r="G14" s="13">
        <v>18242</v>
      </c>
      <c r="H14" s="12">
        <v>0.36185828770927558</v>
      </c>
      <c r="I14" s="13">
        <v>1290</v>
      </c>
      <c r="J14" s="12">
        <v>2.5589145441561535E-2</v>
      </c>
      <c r="K14" s="8">
        <f t="shared" si="0"/>
        <v>26316</v>
      </c>
      <c r="L14" s="7">
        <f t="shared" si="1"/>
        <v>0.52201856700785532</v>
      </c>
      <c r="M14" s="9" t="s">
        <v>19</v>
      </c>
    </row>
    <row r="15" spans="1:13">
      <c r="A15" s="3">
        <v>10</v>
      </c>
      <c r="B15" s="3">
        <v>25</v>
      </c>
      <c r="C15" s="4" t="s">
        <v>28</v>
      </c>
      <c r="D15" s="5">
        <v>67473</v>
      </c>
      <c r="E15" s="6">
        <v>5579</v>
      </c>
      <c r="F15" s="7">
        <v>8.2684925822180719E-2</v>
      </c>
      <c r="G15" s="8">
        <v>25996</v>
      </c>
      <c r="H15" s="7">
        <v>0.38528003794110238</v>
      </c>
      <c r="I15" s="8">
        <v>2796</v>
      </c>
      <c r="J15" s="7">
        <v>4.1438797741318749E-2</v>
      </c>
      <c r="K15" s="8">
        <f t="shared" si="0"/>
        <v>34371</v>
      </c>
      <c r="L15" s="7">
        <f t="shared" si="1"/>
        <v>0.50940376150460187</v>
      </c>
      <c r="M15" s="9" t="s">
        <v>19</v>
      </c>
    </row>
    <row r="16" spans="1:13">
      <c r="A16" s="3">
        <v>11</v>
      </c>
      <c r="B16" s="3">
        <v>5</v>
      </c>
      <c r="C16" s="4" t="s">
        <v>29</v>
      </c>
      <c r="D16" s="5">
        <v>54204</v>
      </c>
      <c r="E16" s="6">
        <v>1855</v>
      </c>
      <c r="F16" s="7">
        <v>3.4222566600250907E-2</v>
      </c>
      <c r="G16" s="8">
        <v>24140</v>
      </c>
      <c r="H16" s="7">
        <v>0.44535458637738912</v>
      </c>
      <c r="I16" s="8">
        <v>1293</v>
      </c>
      <c r="J16" s="7">
        <v>2.3854328093867613E-2</v>
      </c>
      <c r="K16" s="8">
        <f t="shared" si="0"/>
        <v>27288</v>
      </c>
      <c r="L16" s="7">
        <f t="shared" si="1"/>
        <v>0.50343148107150759</v>
      </c>
      <c r="M16" s="9" t="s">
        <v>30</v>
      </c>
    </row>
    <row r="17" spans="1:13">
      <c r="A17" s="3">
        <v>12</v>
      </c>
      <c r="B17" s="3">
        <v>6</v>
      </c>
      <c r="C17" s="4" t="s">
        <v>31</v>
      </c>
      <c r="D17" s="5">
        <v>69814</v>
      </c>
      <c r="E17" s="6">
        <v>4163</v>
      </c>
      <c r="F17" s="7">
        <v>5.9629873664308018E-2</v>
      </c>
      <c r="G17" s="8">
        <v>25114</v>
      </c>
      <c r="H17" s="7">
        <v>0.35972727533159538</v>
      </c>
      <c r="I17" s="8">
        <v>1875</v>
      </c>
      <c r="J17" s="7">
        <v>2.6857077377030397E-2</v>
      </c>
      <c r="K17" s="8">
        <f t="shared" si="0"/>
        <v>31152</v>
      </c>
      <c r="L17" s="7">
        <f t="shared" si="1"/>
        <v>0.44621422637293379</v>
      </c>
      <c r="M17" s="9" t="s">
        <v>30</v>
      </c>
    </row>
    <row r="18" spans="1:13">
      <c r="A18" s="3">
        <v>13</v>
      </c>
      <c r="B18" s="3">
        <v>23</v>
      </c>
      <c r="C18" s="4" t="s">
        <v>32</v>
      </c>
      <c r="D18" s="5">
        <v>66715</v>
      </c>
      <c r="E18" s="6">
        <v>530</v>
      </c>
      <c r="F18" s="7">
        <v>7.9442404256913745E-3</v>
      </c>
      <c r="G18" s="8">
        <v>28282</v>
      </c>
      <c r="H18" s="7">
        <v>0.42392265607434609</v>
      </c>
      <c r="I18" s="8">
        <v>565</v>
      </c>
      <c r="J18" s="7">
        <v>8.468860076444578E-3</v>
      </c>
      <c r="K18" s="8">
        <f t="shared" si="0"/>
        <v>29377</v>
      </c>
      <c r="L18" s="7">
        <f t="shared" si="1"/>
        <v>0.44033575657648205</v>
      </c>
      <c r="M18" s="9" t="s">
        <v>30</v>
      </c>
    </row>
    <row r="19" spans="1:13">
      <c r="A19" s="3">
        <v>14</v>
      </c>
      <c r="B19" s="3">
        <v>20</v>
      </c>
      <c r="C19" s="4" t="s">
        <v>33</v>
      </c>
      <c r="D19" s="5">
        <v>75467</v>
      </c>
      <c r="E19" s="6">
        <v>512</v>
      </c>
      <c r="F19" s="7">
        <v>6.7844223302900609E-3</v>
      </c>
      <c r="G19" s="8">
        <v>30470</v>
      </c>
      <c r="H19" s="7">
        <v>0.4037526336014417</v>
      </c>
      <c r="I19" s="8">
        <v>1795</v>
      </c>
      <c r="J19" s="7">
        <v>2.3785230630606755E-2</v>
      </c>
      <c r="K19" s="8">
        <f t="shared" si="0"/>
        <v>32777</v>
      </c>
      <c r="L19" s="7">
        <f t="shared" si="1"/>
        <v>0.43432228656233851</v>
      </c>
      <c r="M19" s="9" t="s">
        <v>30</v>
      </c>
    </row>
    <row r="20" spans="1:13">
      <c r="A20" s="3">
        <v>15</v>
      </c>
      <c r="B20" s="3">
        <v>7</v>
      </c>
      <c r="C20" s="4" t="s">
        <v>34</v>
      </c>
      <c r="D20" s="5">
        <v>61261</v>
      </c>
      <c r="E20" s="6">
        <v>1558</v>
      </c>
      <c r="F20" s="7">
        <v>2.5432167284242829E-2</v>
      </c>
      <c r="G20" s="8">
        <v>23361</v>
      </c>
      <c r="H20" s="7">
        <v>0.38133559687239843</v>
      </c>
      <c r="I20" s="8">
        <v>1593</v>
      </c>
      <c r="J20" s="7">
        <v>2.6003493250191804E-2</v>
      </c>
      <c r="K20" s="8">
        <f t="shared" si="0"/>
        <v>26512</v>
      </c>
      <c r="L20" s="7">
        <f t="shared" si="1"/>
        <v>0.43277125740683303</v>
      </c>
      <c r="M20" s="9" t="s">
        <v>30</v>
      </c>
    </row>
    <row r="21" spans="1:13">
      <c r="A21" s="3">
        <v>16</v>
      </c>
      <c r="B21" s="3">
        <v>17</v>
      </c>
      <c r="C21" s="4" t="s">
        <v>35</v>
      </c>
      <c r="D21" s="5">
        <v>46017</v>
      </c>
      <c r="E21" s="6">
        <v>723</v>
      </c>
      <c r="F21" s="7">
        <v>1.5711584849077514E-2</v>
      </c>
      <c r="G21" s="8">
        <v>18359</v>
      </c>
      <c r="H21" s="7">
        <v>0.39896125344981204</v>
      </c>
      <c r="I21" s="8">
        <v>515</v>
      </c>
      <c r="J21" s="7">
        <v>1.1191516178803486E-2</v>
      </c>
      <c r="K21" s="8">
        <f t="shared" si="0"/>
        <v>19597</v>
      </c>
      <c r="L21" s="7">
        <f t="shared" si="1"/>
        <v>0.42586435447769305</v>
      </c>
      <c r="M21" s="9" t="s">
        <v>30</v>
      </c>
    </row>
    <row r="22" spans="1:13">
      <c r="A22" s="3">
        <v>17</v>
      </c>
      <c r="B22" s="3">
        <v>4</v>
      </c>
      <c r="C22" s="4" t="s">
        <v>36</v>
      </c>
      <c r="D22" s="5">
        <v>74289</v>
      </c>
      <c r="E22" s="6">
        <v>1070</v>
      </c>
      <c r="F22" s="7">
        <v>1.4403209088828764E-2</v>
      </c>
      <c r="G22" s="8">
        <v>28983</v>
      </c>
      <c r="H22" s="7">
        <v>0.39013851310422809</v>
      </c>
      <c r="I22" s="8">
        <v>1260</v>
      </c>
      <c r="J22" s="7">
        <v>1.6960788272826394E-2</v>
      </c>
      <c r="K22" s="8">
        <f t="shared" si="0"/>
        <v>31313</v>
      </c>
      <c r="L22" s="7">
        <f t="shared" si="1"/>
        <v>0.42150251046588322</v>
      </c>
      <c r="M22" s="9" t="s">
        <v>30</v>
      </c>
    </row>
    <row r="23" spans="1:13">
      <c r="A23" s="3">
        <v>18</v>
      </c>
      <c r="B23" s="3">
        <v>10</v>
      </c>
      <c r="C23" s="4" t="s">
        <v>37</v>
      </c>
      <c r="D23" s="5">
        <v>45092</v>
      </c>
      <c r="E23" s="6">
        <v>808</v>
      </c>
      <c r="F23" s="7">
        <v>1.7918921316419763E-2</v>
      </c>
      <c r="G23" s="8">
        <v>16437</v>
      </c>
      <c r="H23" s="7">
        <v>0.36452142286880157</v>
      </c>
      <c r="I23" s="8">
        <v>1100</v>
      </c>
      <c r="J23" s="7">
        <v>2.4394571099086312E-2</v>
      </c>
      <c r="K23" s="8">
        <f t="shared" si="0"/>
        <v>18345</v>
      </c>
      <c r="L23" s="7">
        <f t="shared" si="1"/>
        <v>0.40683491528430765</v>
      </c>
      <c r="M23" s="9" t="s">
        <v>30</v>
      </c>
    </row>
    <row r="24" spans="1:13">
      <c r="A24" s="3">
        <v>19</v>
      </c>
      <c r="B24" s="3">
        <v>8</v>
      </c>
      <c r="C24" s="4" t="s">
        <v>38</v>
      </c>
      <c r="D24" s="5">
        <v>60386</v>
      </c>
      <c r="E24" s="6">
        <v>1724</v>
      </c>
      <c r="F24" s="7">
        <v>2.8549663829364424E-2</v>
      </c>
      <c r="G24" s="8">
        <v>21540</v>
      </c>
      <c r="H24" s="7">
        <v>0.35670519656874111</v>
      </c>
      <c r="I24" s="8">
        <v>1303</v>
      </c>
      <c r="J24" s="7">
        <v>2.1577849170337494E-2</v>
      </c>
      <c r="K24" s="8">
        <f t="shared" si="0"/>
        <v>24567</v>
      </c>
      <c r="L24" s="7">
        <f t="shared" si="1"/>
        <v>0.40683270956844303</v>
      </c>
      <c r="M24" s="9" t="s">
        <v>30</v>
      </c>
    </row>
    <row r="25" spans="1:13">
      <c r="A25" s="3">
        <v>20</v>
      </c>
      <c r="B25" s="3">
        <v>22</v>
      </c>
      <c r="C25" s="4" t="s">
        <v>39</v>
      </c>
      <c r="D25" s="5">
        <v>87570</v>
      </c>
      <c r="E25" s="6">
        <v>2352</v>
      </c>
      <c r="F25" s="7">
        <v>2.685851318944844E-2</v>
      </c>
      <c r="G25" s="8">
        <v>29088</v>
      </c>
      <c r="H25" s="7">
        <v>0.33216855087358682</v>
      </c>
      <c r="I25" s="8">
        <v>2714</v>
      </c>
      <c r="J25" s="7">
        <v>3.099234897796049E-2</v>
      </c>
      <c r="K25" s="8">
        <f t="shared" si="0"/>
        <v>34154</v>
      </c>
      <c r="L25" s="7">
        <f t="shared" si="1"/>
        <v>0.3900194130409958</v>
      </c>
      <c r="M25" s="9" t="s">
        <v>30</v>
      </c>
    </row>
    <row r="26" spans="1:13">
      <c r="A26" s="14">
        <v>21</v>
      </c>
      <c r="B26" s="14">
        <v>24</v>
      </c>
      <c r="C26" s="20" t="s">
        <v>40</v>
      </c>
      <c r="D26" s="15">
        <v>60481</v>
      </c>
      <c r="E26" s="16">
        <v>1124</v>
      </c>
      <c r="F26" s="17">
        <v>1.8584348803756551E-2</v>
      </c>
      <c r="G26" s="8">
        <v>20213</v>
      </c>
      <c r="H26" s="7">
        <v>0.33420413022271456</v>
      </c>
      <c r="I26" s="18">
        <v>1188</v>
      </c>
      <c r="J26" s="17">
        <v>1.9642532365536283E-2</v>
      </c>
      <c r="K26" s="8">
        <f t="shared" si="0"/>
        <v>22525</v>
      </c>
      <c r="L26" s="7">
        <f t="shared" si="1"/>
        <v>0.37243101139200741</v>
      </c>
      <c r="M26" s="9" t="s">
        <v>30</v>
      </c>
    </row>
    <row r="27" spans="1:13">
      <c r="A27" s="14"/>
      <c r="B27" s="14"/>
      <c r="C27" s="20"/>
      <c r="D27" s="15"/>
      <c r="E27" s="16"/>
      <c r="F27" s="17"/>
      <c r="G27" s="16"/>
      <c r="H27" s="17"/>
      <c r="I27" s="18"/>
      <c r="J27" s="17"/>
      <c r="K27" s="18"/>
      <c r="L27" s="17"/>
      <c r="M27" s="19"/>
    </row>
    <row r="28" spans="1:13">
      <c r="A28" s="22" t="s">
        <v>41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>
      <c r="A29" s="23" t="s">
        <v>42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1" spans="1:13">
      <c r="E31" s="21"/>
    </row>
  </sheetData>
  <sortState xmlns:xlrd2="http://schemas.microsoft.com/office/spreadsheetml/2017/richdata2" ref="B6:L26">
    <sortCondition descending="1" ref="L6:L26"/>
  </sortState>
  <mergeCells count="14">
    <mergeCell ref="A28:M28"/>
    <mergeCell ref="A29:M29"/>
    <mergeCell ref="K4:K5"/>
    <mergeCell ref="L4:M4"/>
    <mergeCell ref="A1:M1"/>
    <mergeCell ref="A2:M2"/>
    <mergeCell ref="A3:M3"/>
    <mergeCell ref="A4:A5"/>
    <mergeCell ref="B4:B5"/>
    <mergeCell ref="C4:C5"/>
    <mergeCell ref="D4:D5"/>
    <mergeCell ref="E4:F4"/>
    <mergeCell ref="G4:H4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E29" sqref="E29"/>
    </sheetView>
  </sheetViews>
  <sheetFormatPr defaultColWidth="11.42578125" defaultRowHeight="15"/>
  <cols>
    <col min="1" max="1" width="14.42578125" bestFit="1" customWidth="1"/>
    <col min="2" max="2" width="59.140625" bestFit="1" customWidth="1"/>
    <col min="6" max="6" width="15" customWidth="1"/>
  </cols>
  <sheetData>
    <row r="1" spans="1:6">
      <c r="A1" s="25" t="s">
        <v>0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8" t="s">
        <v>7</v>
      </c>
      <c r="B3" s="28"/>
      <c r="C3" s="28"/>
      <c r="D3" s="28"/>
      <c r="E3" s="28"/>
      <c r="F3" s="28"/>
    </row>
    <row r="4" spans="1:6" ht="38.25">
      <c r="A4" s="1" t="s">
        <v>3</v>
      </c>
      <c r="B4" s="1" t="s">
        <v>5</v>
      </c>
      <c r="C4" s="2" t="s">
        <v>6</v>
      </c>
      <c r="D4" s="2" t="s">
        <v>43</v>
      </c>
      <c r="E4" s="2" t="s">
        <v>13</v>
      </c>
      <c r="F4" s="2" t="s">
        <v>17</v>
      </c>
    </row>
    <row r="5" spans="1:6">
      <c r="A5" s="3">
        <v>1</v>
      </c>
      <c r="B5" s="4" t="s">
        <v>44</v>
      </c>
      <c r="C5" s="5">
        <v>72953</v>
      </c>
      <c r="D5" s="6">
        <v>5123</v>
      </c>
      <c r="E5" s="7">
        <f>+D5/C5</f>
        <v>7.0223294449851273E-2</v>
      </c>
      <c r="F5" s="9" t="s">
        <v>19</v>
      </c>
    </row>
    <row r="6" spans="1:6">
      <c r="A6" s="3">
        <v>2</v>
      </c>
      <c r="B6" s="4" t="s">
        <v>45</v>
      </c>
      <c r="C6" s="5">
        <v>88906</v>
      </c>
      <c r="D6" s="8">
        <v>4193</v>
      </c>
      <c r="E6" s="7">
        <f>+D6/C6</f>
        <v>4.7162171282028209E-2</v>
      </c>
      <c r="F6" s="9" t="s">
        <v>19</v>
      </c>
    </row>
    <row r="7" spans="1:6">
      <c r="A7" s="3">
        <v>3</v>
      </c>
      <c r="B7" s="4" t="s">
        <v>46</v>
      </c>
      <c r="C7" s="5">
        <v>65129</v>
      </c>
      <c r="D7" s="6">
        <v>2597</v>
      </c>
      <c r="E7" s="7">
        <f>+D7/C7</f>
        <v>3.9874710190544921E-2</v>
      </c>
      <c r="F7" s="9" t="s">
        <v>30</v>
      </c>
    </row>
    <row r="8" spans="1:6">
      <c r="A8" s="3">
        <v>4</v>
      </c>
      <c r="B8" s="4" t="s">
        <v>47</v>
      </c>
      <c r="C8" s="5">
        <v>75960</v>
      </c>
      <c r="D8" s="6">
        <v>1446</v>
      </c>
      <c r="E8" s="7">
        <f>+D8/C8</f>
        <v>1.9036334913112164E-2</v>
      </c>
      <c r="F8" s="9" t="s">
        <v>30</v>
      </c>
    </row>
    <row r="10" spans="1:6" ht="15" customHeight="1">
      <c r="A10" s="29" t="s">
        <v>48</v>
      </c>
      <c r="B10" s="29"/>
      <c r="C10" s="29"/>
      <c r="D10" s="29"/>
      <c r="E10" s="29"/>
      <c r="F10" s="29"/>
    </row>
    <row r="11" spans="1:6">
      <c r="A11" s="29"/>
      <c r="B11" s="29"/>
      <c r="C11" s="29"/>
      <c r="D11" s="29"/>
      <c r="E11" s="29"/>
      <c r="F11" s="29"/>
    </row>
    <row r="12" spans="1:6">
      <c r="A12" s="29"/>
      <c r="B12" s="29"/>
      <c r="C12" s="29"/>
      <c r="D12" s="29"/>
      <c r="E12" s="29"/>
      <c r="F12" s="29"/>
    </row>
  </sheetData>
  <sortState xmlns:xlrd2="http://schemas.microsoft.com/office/spreadsheetml/2017/richdata2" ref="B5:E9">
    <sortCondition descending="1" ref="E5:E9"/>
  </sortState>
  <mergeCells count="4">
    <mergeCell ref="A1:F1"/>
    <mergeCell ref="A2:F2"/>
    <mergeCell ref="A3:F3"/>
    <mergeCell ref="A10:F1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activeCell="F6" sqref="F6"/>
    </sheetView>
  </sheetViews>
  <sheetFormatPr defaultColWidth="11.42578125" defaultRowHeight="15"/>
  <cols>
    <col min="1" max="1" width="14.7109375" customWidth="1"/>
    <col min="2" max="2" width="59.140625" bestFit="1" customWidth="1"/>
    <col min="6" max="6" width="13.140625" customWidth="1"/>
  </cols>
  <sheetData>
    <row r="1" spans="1:6">
      <c r="A1" s="25" t="s">
        <v>0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8" t="s">
        <v>8</v>
      </c>
      <c r="B3" s="28"/>
      <c r="C3" s="28"/>
      <c r="D3" s="28"/>
      <c r="E3" s="28"/>
      <c r="F3" s="28"/>
    </row>
    <row r="4" spans="1:6" ht="38.25">
      <c r="A4" s="1" t="s">
        <v>3</v>
      </c>
      <c r="B4" s="1" t="s">
        <v>5</v>
      </c>
      <c r="C4" s="2" t="s">
        <v>6</v>
      </c>
      <c r="D4" s="2" t="s">
        <v>49</v>
      </c>
      <c r="E4" s="2" t="s">
        <v>14</v>
      </c>
      <c r="F4" s="2" t="s">
        <v>17</v>
      </c>
    </row>
    <row r="5" spans="1:6">
      <c r="A5" s="3">
        <v>1</v>
      </c>
      <c r="B5" s="4" t="s">
        <v>47</v>
      </c>
      <c r="C5" s="5">
        <v>75960</v>
      </c>
      <c r="D5" s="6">
        <v>42933</v>
      </c>
      <c r="E5" s="7">
        <f>D5/C5</f>
        <v>0.56520537124802528</v>
      </c>
      <c r="F5" s="9" t="s">
        <v>19</v>
      </c>
    </row>
    <row r="6" spans="1:6">
      <c r="A6" s="3">
        <v>2</v>
      </c>
      <c r="B6" s="4" t="s">
        <v>46</v>
      </c>
      <c r="C6" s="5">
        <v>65129</v>
      </c>
      <c r="D6" s="6">
        <v>32564</v>
      </c>
      <c r="E6" s="7">
        <f>D6/C6</f>
        <v>0.49999232292834223</v>
      </c>
      <c r="F6" s="9" t="s">
        <v>19</v>
      </c>
    </row>
    <row r="7" spans="1:6">
      <c r="A7" s="3">
        <v>3</v>
      </c>
      <c r="B7" s="4" t="s">
        <v>45</v>
      </c>
      <c r="C7" s="5">
        <v>88906</v>
      </c>
      <c r="D7" s="8">
        <v>37008</v>
      </c>
      <c r="E7" s="7">
        <f>D7/C7</f>
        <v>0.41625986997502978</v>
      </c>
      <c r="F7" s="9" t="s">
        <v>30</v>
      </c>
    </row>
    <row r="8" spans="1:6">
      <c r="A8" s="3">
        <v>4</v>
      </c>
      <c r="B8" s="4" t="s">
        <v>44</v>
      </c>
      <c r="C8" s="5">
        <v>72953</v>
      </c>
      <c r="D8" s="6">
        <v>25532</v>
      </c>
      <c r="E8" s="7">
        <f>D8/C8</f>
        <v>0.3499787534439982</v>
      </c>
      <c r="F8" s="9" t="s">
        <v>30</v>
      </c>
    </row>
    <row r="10" spans="1:6" ht="15" customHeight="1">
      <c r="A10" s="29" t="s">
        <v>48</v>
      </c>
      <c r="B10" s="29"/>
      <c r="C10" s="29"/>
      <c r="D10" s="29"/>
      <c r="E10" s="29"/>
      <c r="F10" s="29"/>
    </row>
    <row r="11" spans="1:6">
      <c r="A11" s="29"/>
      <c r="B11" s="29"/>
      <c r="C11" s="29"/>
      <c r="D11" s="29"/>
      <c r="E11" s="29"/>
      <c r="F11" s="29"/>
    </row>
    <row r="12" spans="1:6">
      <c r="A12" s="29"/>
      <c r="B12" s="29"/>
      <c r="C12" s="29"/>
      <c r="D12" s="29"/>
      <c r="E12" s="29"/>
      <c r="F12" s="29"/>
    </row>
  </sheetData>
  <sortState xmlns:xlrd2="http://schemas.microsoft.com/office/spreadsheetml/2017/richdata2" ref="B5:E9">
    <sortCondition descending="1" ref="E5:E9"/>
  </sortState>
  <mergeCells count="4">
    <mergeCell ref="A1:F1"/>
    <mergeCell ref="A2:F2"/>
    <mergeCell ref="A3:F3"/>
    <mergeCell ref="A10:F1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workbookViewId="0">
      <selection activeCell="F8" sqref="F8"/>
    </sheetView>
  </sheetViews>
  <sheetFormatPr defaultColWidth="11.42578125" defaultRowHeight="15"/>
  <cols>
    <col min="1" max="1" width="14.42578125" bestFit="1" customWidth="1"/>
    <col min="2" max="2" width="59.140625" bestFit="1" customWidth="1"/>
  </cols>
  <sheetData>
    <row r="1" spans="1:6">
      <c r="A1" s="25" t="s">
        <v>0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8" t="s">
        <v>9</v>
      </c>
      <c r="B3" s="28"/>
      <c r="C3" s="28"/>
      <c r="D3" s="28"/>
      <c r="E3" s="28"/>
      <c r="F3" s="28"/>
    </row>
    <row r="4" spans="1:6" ht="38.25">
      <c r="A4" s="1" t="s">
        <v>3</v>
      </c>
      <c r="B4" s="1" t="s">
        <v>5</v>
      </c>
      <c r="C4" s="2" t="s">
        <v>6</v>
      </c>
      <c r="D4" s="2" t="s">
        <v>50</v>
      </c>
      <c r="E4" s="2" t="s">
        <v>15</v>
      </c>
      <c r="F4" s="2" t="s">
        <v>51</v>
      </c>
    </row>
    <row r="5" spans="1:6">
      <c r="A5" s="3">
        <v>1</v>
      </c>
      <c r="B5" s="4" t="s">
        <v>46</v>
      </c>
      <c r="C5" s="5">
        <v>65129</v>
      </c>
      <c r="D5" s="6">
        <v>2456</v>
      </c>
      <c r="E5" s="7">
        <f>+D5/C5</f>
        <v>3.7709775983049025E-2</v>
      </c>
      <c r="F5" s="9" t="s">
        <v>19</v>
      </c>
    </row>
    <row r="6" spans="1:6">
      <c r="A6" s="3">
        <v>2</v>
      </c>
      <c r="B6" s="4" t="s">
        <v>47</v>
      </c>
      <c r="C6" s="5">
        <v>75960</v>
      </c>
      <c r="D6" s="6">
        <v>1753</v>
      </c>
      <c r="E6" s="7">
        <f>+D6/C6</f>
        <v>2.3077935755660875E-2</v>
      </c>
      <c r="F6" s="9" t="s">
        <v>19</v>
      </c>
    </row>
    <row r="7" spans="1:6">
      <c r="A7" s="3">
        <v>3</v>
      </c>
      <c r="B7" s="4" t="s">
        <v>44</v>
      </c>
      <c r="C7" s="5">
        <v>72953</v>
      </c>
      <c r="D7" s="6">
        <v>739</v>
      </c>
      <c r="E7" s="7">
        <f>+D7/C7</f>
        <v>1.0129809603443313E-2</v>
      </c>
      <c r="F7" s="9" t="s">
        <v>30</v>
      </c>
    </row>
    <row r="8" spans="1:6">
      <c r="A8" s="3">
        <v>4</v>
      </c>
      <c r="B8" s="4" t="s">
        <v>45</v>
      </c>
      <c r="C8" s="5">
        <v>88906</v>
      </c>
      <c r="D8" s="8">
        <v>688</v>
      </c>
      <c r="E8" s="7">
        <f>+D8/C8</f>
        <v>7.7385103367601741E-3</v>
      </c>
      <c r="F8" s="9" t="s">
        <v>30</v>
      </c>
    </row>
    <row r="10" spans="1:6" ht="15" customHeight="1">
      <c r="A10" s="29" t="s">
        <v>48</v>
      </c>
      <c r="B10" s="29"/>
      <c r="C10" s="29"/>
      <c r="D10" s="29"/>
      <c r="E10" s="29"/>
      <c r="F10" s="29"/>
    </row>
    <row r="11" spans="1:6">
      <c r="A11" s="29"/>
      <c r="B11" s="29"/>
      <c r="C11" s="29"/>
      <c r="D11" s="29"/>
      <c r="E11" s="29"/>
      <c r="F11" s="29"/>
    </row>
    <row r="12" spans="1:6">
      <c r="A12" s="29"/>
      <c r="B12" s="29"/>
      <c r="C12" s="29"/>
      <c r="D12" s="29"/>
      <c r="E12" s="29"/>
      <c r="F12" s="29"/>
    </row>
  </sheetData>
  <sortState xmlns:xlrd2="http://schemas.microsoft.com/office/spreadsheetml/2017/richdata2" ref="B5:E9">
    <sortCondition descending="1" ref="E5:E9"/>
  </sortState>
  <mergeCells count="4">
    <mergeCell ref="A1:F1"/>
    <mergeCell ref="A2:F2"/>
    <mergeCell ref="A3:F3"/>
    <mergeCell ref="A10:F1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Muruaga</dc:creator>
  <cp:keywords/>
  <dc:description/>
  <cp:lastModifiedBy>Pablo Gómez Reyes</cp:lastModifiedBy>
  <cp:revision/>
  <dcterms:created xsi:type="dcterms:W3CDTF">2023-07-19T09:29:29Z</dcterms:created>
  <dcterms:modified xsi:type="dcterms:W3CDTF">2024-03-12T23:50:18Z</dcterms:modified>
  <cp:category/>
  <cp:contentStatus/>
</cp:coreProperties>
</file>